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porabnik\Desktop\Lavoro\Bandi e Gare ad evidenza pubblica\2025\GEP_2.9.2025_Ristrutturazione ufficio II piano\"/>
    </mc:Choice>
  </mc:AlternateContent>
  <xr:revisionPtr revIDLastSave="0" documentId="13_ncr:1_{A3F0F679-6A85-40BF-AACF-2D1533887A5B}" xr6:coauthVersionLast="47" xr6:coauthVersionMax="47" xr10:uidLastSave="{00000000-0000-0000-0000-000000000000}"/>
  <bookViews>
    <workbookView xWindow="-120" yWindow="-120" windowWidth="29040" windowHeight="15720" tabRatio="939" xr2:uid="{12D874A2-F35C-41B1-8DA7-A7E98A0AD974}"/>
  </bookViews>
  <sheets>
    <sheet name="PRENOVA IN OPLESK" sheetId="4" r:id="rId1"/>
  </sheets>
  <definedNames>
    <definedName name="bbbb">#REF!</definedName>
    <definedName name="Excel_BuiltIn_Print_Area_1">#REF!</definedName>
    <definedName name="Excel_BuiltIn_Print_Area_3_1" localSheetId="0">'PRENOVA IN OPLESK'!$A$1:$F$57</definedName>
    <definedName name="Excel_BuiltIn_Print_Area_3_1">#REF!</definedName>
    <definedName name="Excel_BuiltIn_Print_Area_3_1_1" localSheetId="0">'PRENOVA IN OPLESK'!$A$1:$F$57</definedName>
    <definedName name="Excel_BuiltIn_Print_Area_3_1_1">#REF!</definedName>
    <definedName name="Excel_BuiltIn_Print_Area_3_1_1_1" localSheetId="0">'PRENOVA IN OPLESK'!$A$1:$F$57</definedName>
    <definedName name="Excel_BuiltIn_Print_Area_3_1_1_1">#REF!</definedName>
    <definedName name="Excel_BuiltIn_Print_Area_4">#REF!</definedName>
    <definedName name="Excel_BuiltIn_Print_Area_5">#REF!</definedName>
    <definedName name="_xlnm.Print_Area" localSheetId="0">'PRENOVA IN OPLESK'!$A$1:$F$67</definedName>
    <definedName name="zzzz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4" l="1"/>
  <c r="F52" i="4"/>
  <c r="F51" i="4"/>
  <c r="F50" i="4"/>
  <c r="F49" i="4"/>
  <c r="F48" i="4"/>
  <c r="F47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46" i="4"/>
  <c r="E54" i="4" l="1"/>
  <c r="F54" i="4" s="1"/>
  <c r="F56" i="4" s="1"/>
  <c r="F59" i="4" s="1"/>
  <c r="F60" i="4" l="1"/>
  <c r="F61" i="4" s="1"/>
</calcChain>
</file>

<file path=xl/sharedStrings.xml><?xml version="1.0" encoding="utf-8"?>
<sst xmlns="http://schemas.openxmlformats.org/spreadsheetml/2006/main" count="83" uniqueCount="62">
  <si>
    <t>Opis del</t>
  </si>
  <si>
    <t>EM</t>
  </si>
  <si>
    <t>Količina</t>
  </si>
  <si>
    <t>Cena/EM</t>
  </si>
  <si>
    <t>Skupaj</t>
  </si>
  <si>
    <t>m1</t>
  </si>
  <si>
    <t>kpl</t>
  </si>
  <si>
    <t>m3</t>
  </si>
  <si>
    <t>m2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</si>
  <si>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</si>
  <si>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</si>
  <si>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</si>
  <si>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</si>
  <si>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</si>
  <si>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</si>
  <si>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</si>
  <si>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</si>
  <si>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</si>
  <si>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</si>
  <si>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</si>
  <si>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</si>
  <si>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</si>
  <si>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</si>
  <si>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Nakladanje ruševin  na transportno vozilo ter odvoz na stalno gradbeno deponijo, vključno z plačilom pristojbnin za deponijo. Za odvoz ruševin se upošteva faktor raztresitosti 1,30.</t>
  </si>
  <si>
    <t>Čiščenje delovišča med in po končanem delu</t>
  </si>
  <si>
    <t>17</t>
  </si>
  <si>
    <t>kos</t>
  </si>
  <si>
    <t>►horizontalni spuščen strop</t>
  </si>
  <si>
    <t>DDV 22%</t>
  </si>
  <si>
    <t>Zaščita tlaka, ter stavbnega pohištva in opreme pred pričetkom izvajanja  del.</t>
  </si>
  <si>
    <t>►zaščita oken, okenskih polic in vrat s pvc folijo in lepilnim trakom.</t>
  </si>
  <si>
    <t xml:space="preserve">►zaščita talnega konvektorja s pvc folijo in lepilnim trakom.  </t>
  </si>
  <si>
    <t>Naprava, montaža in demontaža premičnih delovnih odrov višine do 2,0 m.</t>
  </si>
  <si>
    <t>►demontaža in spravljanje na objektu za ponovno uporabo,  ter montaža po končanem delu.  (pvc okvirji za stikala in vtičnice)</t>
  </si>
  <si>
    <t>Odbitje preperelega stropnega ometa od lesene podlage  ter čiščenje in pranje podlage.</t>
  </si>
  <si>
    <t>Razširitev in čiščenje zidnih razpok  ter zapolnitev, z akrilnim silikonskim  kitom.</t>
  </si>
  <si>
    <t>Obdelava sten, po odstranitvi obstoječega opleska in glajene podlage, v sestavi: impregnacija podlage, 2x gradbeno lepilo z vtisnjeno pvc mrežico ter fina izravnava.</t>
  </si>
  <si>
    <t>Dvakratno slikanje notranjih stenskih in stropnih površin s poldisperzijsko barvo, skupaj s pripravo podloge: impregnacija podlage ter dvakratno glajenje površin z gipsom.</t>
  </si>
  <si>
    <t xml:space="preserve">►obstoječe opleskane stenske površine iz mavčno kartonskih plošč. </t>
  </si>
  <si>
    <t>►novo ometane kamnite stenske površine</t>
  </si>
  <si>
    <t>►novo obložene stropne površine z mavčno kartonskimi ploščami.</t>
  </si>
  <si>
    <t>Dobava in polaganje robnih lesenih letvic ob tlaku iz parketa.</t>
  </si>
  <si>
    <t>Iznos in spuščanje odpadnega materiala do mesta nakladanja. Za iznos in spuščanje ruševin  se upošteva faktor raztresitosti 1,30.</t>
  </si>
  <si>
    <t>Izvedba ravnih spuščenih stropov. Strop se izvede z vešalno pocinkano kovinsko podkonstrukcijo in enoslojno oblogo iz navadne mavčno kartonske plošče debline 12,5 mm. Vsi spoji se bandažirajo in prekitajo v ravnino plošč. Ob zidovih se izvede ustrezni stik, da se preprečijo razpokanje. Vsa izvedba mora biti natančno v skladu z navodili proizvajalca (kot nprimer; Knauf ali Rigips). Površina pripravljena za gletanje.</t>
  </si>
  <si>
    <t>►odklop in demontaža obstoječih nadometnih stropnih svetilk ter spravljanje na objektu</t>
  </si>
  <si>
    <t xml:space="preserve">►odklop notranje klima enote  ter zamenjava obstoječega nadometnega dovoda elektrike z novim podometnim dovodom elektrike, vključno z vsemi potrebnimi  gradbenimi deli. </t>
  </si>
  <si>
    <t>Drobni in vezni material ter manipulativni in transportni stroški - za elektroinstalacijska dela.</t>
  </si>
  <si>
    <t>Dobava, montaža in priklop novih vgradnih okroglih led svetilk Disano / Fosnova Energy 2245 - DIP SWITCH14 do 26W nastavljiva moč (400 do 725 mA) / 1870-3360 lm / 4000K / CRI&gt;90 / IP44 - IP20 bele barve fi 245 mm komplet z napajalnikom https://www.disan</t>
  </si>
  <si>
    <t xml:space="preserve">PRENOVA SKUPAJ </t>
  </si>
  <si>
    <t>PRENOVA SKUPAJ BREZ DDV</t>
  </si>
  <si>
    <t>PRENOVA SKUPAJ  Z 22% DDV</t>
  </si>
  <si>
    <t>Izvedba novih in prevezava obstoječih elektroinštalacij za stropno razsvetljavo.</t>
  </si>
  <si>
    <t>►zaščita  tlaka iz parketa s pvc folijo, filcem in lepilnim trakom.</t>
  </si>
  <si>
    <t xml:space="preserve">►zaščita notranje  klima enote s pvc folijo in lepilnim trakom.  </t>
  </si>
  <si>
    <t>18</t>
  </si>
  <si>
    <t>PALAČA GRAVISI - BUTTORAI, OF 10 KOPER</t>
  </si>
  <si>
    <t>PRENOVA - SOBA V II. NADSTROPJU  OB GLASBENI SOBI</t>
  </si>
  <si>
    <t>Zaščita tlaka dostopne poti do prostorov prenove v II. nadstropju objekta, s pvc folijo, vključno  s sprotnim in  končanim čiščenjem po končanem delu.</t>
  </si>
  <si>
    <t>Odklop, demontaža in odstranitev  elektroinstalacij in opreme ter delna  predelava instalacij, vključno z vsemi pomožnimi deli ter drobnim in veznim materijalom.</t>
  </si>
  <si>
    <t xml:space="preserve">Odstranitev notranje poldisperzijske barve, vključno z glajeno  podlago, od ometanih stenskih površin ter čiščenje podlage. Odstranitev se izvede s struganjem.  </t>
  </si>
  <si>
    <r>
      <rPr>
        <b/>
        <sz val="10"/>
        <color indexed="8"/>
        <rFont val="Arial Narrow"/>
        <family val="2"/>
        <charset val="238"/>
      </rPr>
      <t>OPOMBA</t>
    </r>
    <r>
      <rPr>
        <sz val="10"/>
        <color indexed="8"/>
        <rFont val="Arial Narrow"/>
        <family val="2"/>
        <charset val="238"/>
      </rPr>
      <t xml:space="preserve">; Eventuelna demontaža in premestitev notranje in zunanje klima enote, zaradi izvedbe spuščrnega stropa, ni predvidena po tej ponudbi. </t>
    </r>
  </si>
  <si>
    <t>Koordinacija , zarisovanje , izmere , dodatna tolmačenja , transporni stroški, takse, dovolilnice, nadomestila za uporabo površin …....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</si>
</sst>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\ &quot;SIT&quot;;\-#,##0\ &quot;SIT&quot;"/>
    <numFmt numFmtId="165" formatCode="_-* #,##0.00\ &quot;SIT&quot;_-;\-* #,##0.00\ &quot;SIT&quot;_-;_-* &quot;-&quot;??\ &quot;SIT&quot;_-;_-@_-"/>
    <numFmt numFmtId="166" formatCode="_-* #,##0.00\ _S_I_T_-;\-* #,##0.00\ _S_I_T_-;_-* &quot;-&quot;??\ _S_I_T_-;_-@_-"/>
    <numFmt numFmtId="167" formatCode="_-* #,##0.00\ [$€-1]_-;\-* #,##0.00\ [$€-1]_-;_-* &quot;-&quot;??\ [$€-1]_-;_-@_-"/>
    <numFmt numFmtId="168" formatCode="_-* #,##0.00\ _S_I_T_-;\-* #,##0.00\ _S_I_T_-;_-* \-??\ _S_I_T_-;_-@_-"/>
    <numFmt numFmtId="169" formatCode="&quot;DM&quot;#,##0.00;[Red]\-&quot;DM&quot;#,##0.00"/>
    <numFmt numFmtId="170" formatCode="_-* #,##0.00\ _€_-;\-* #,##0.00\ _€_-;_-* \-??\ _€_-;_-@_-"/>
  </numFmts>
  <fonts count="31">
    <font>
      <sz val="11"/>
      <color indexed="8"/>
      <name val="Calibri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8"/>
      <name val="Arial Narrow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</font>
    <font>
      <sz val="13"/>
      <name val="Times New Roman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0"/>
      <name val="Helv"/>
    </font>
    <font>
      <sz val="10"/>
      <name val="MS Sans"/>
    </font>
    <font>
      <sz val="12"/>
      <name val="Times New Roman CE"/>
      <charset val="238"/>
    </font>
    <font>
      <b/>
      <sz val="11"/>
      <name val="Arial CE"/>
      <family val="2"/>
      <charset val="238"/>
    </font>
    <font>
      <sz val="9"/>
      <name val="Arial"/>
      <family val="2"/>
      <charset val="238"/>
    </font>
    <font>
      <sz val="12"/>
      <name val="SLO_Dutch"/>
      <charset val="238"/>
    </font>
    <font>
      <sz val="10"/>
      <name val="Tahoma"/>
      <family val="2"/>
      <charset val="238"/>
    </font>
    <font>
      <sz val="8"/>
      <color indexed="8"/>
      <name val="Arial"/>
      <family val="2"/>
      <charset val="238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4">
    <xf numFmtId="0" fontId="0" fillId="0" borderId="0"/>
    <xf numFmtId="4" fontId="19" fillId="3" borderId="1">
      <alignment horizontal="right" readingOrder="1"/>
      <protection locked="0"/>
    </xf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7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8" fillId="0" borderId="0">
      <protection locked="0"/>
    </xf>
    <xf numFmtId="0" fontId="9" fillId="0" borderId="0"/>
    <xf numFmtId="0" fontId="2" fillId="0" borderId="0"/>
    <xf numFmtId="0" fontId="2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5" fillId="0" borderId="0"/>
    <xf numFmtId="0" fontId="5" fillId="0" borderId="0"/>
    <xf numFmtId="0" fontId="4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29" fillId="0" borderId="0"/>
    <xf numFmtId="0" fontId="1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2" borderId="0">
      <alignment horizontal="left" vertical="top"/>
    </xf>
    <xf numFmtId="4" fontId="16" fillId="0" borderId="2" applyAlignment="0"/>
    <xf numFmtId="0" fontId="4" fillId="0" borderId="0"/>
    <xf numFmtId="0" fontId="14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28" fillId="0" borderId="0" applyBorder="0" applyProtection="0"/>
    <xf numFmtId="166" fontId="5" fillId="0" borderId="0" applyFont="0" applyFill="0" applyBorder="0" applyAlignment="0" applyProtection="0"/>
    <xf numFmtId="168" fontId="4" fillId="0" borderId="0" applyFill="0" applyBorder="0" applyAlignment="0" applyProtection="0"/>
    <xf numFmtId="166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13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6" fillId="0" borderId="0" xfId="0" applyFont="1" applyAlignment="1">
      <alignment horizontal="justify" vertical="justify" wrapText="1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/>
    <xf numFmtId="4" fontId="6" fillId="0" borderId="0" xfId="0" applyNumberFormat="1" applyFont="1" applyAlignment="1">
      <alignment horizontal="right" vertical="top"/>
    </xf>
    <xf numFmtId="0" fontId="21" fillId="0" borderId="0" xfId="0" applyFont="1"/>
    <xf numFmtId="167" fontId="6" fillId="0" borderId="0" xfId="0" applyNumberFormat="1" applyFont="1" applyAlignment="1">
      <alignment vertical="top"/>
    </xf>
    <xf numFmtId="0" fontId="11" fillId="0" borderId="0" xfId="0" applyFont="1"/>
    <xf numFmtId="0" fontId="6" fillId="0" borderId="0" xfId="0" applyFont="1" applyAlignment="1">
      <alignment horizontal="justify" vertical="top"/>
    </xf>
    <xf numFmtId="0" fontId="6" fillId="0" borderId="0" xfId="57" applyFont="1" applyAlignment="1">
      <alignment horizontal="justify" vertical="justify" wrapText="1"/>
    </xf>
    <xf numFmtId="0" fontId="6" fillId="0" borderId="0" xfId="56" applyFont="1" applyAlignment="1">
      <alignment horizontal="justify" vertical="top" wrapText="1"/>
    </xf>
    <xf numFmtId="0" fontId="22" fillId="0" borderId="0" xfId="0" applyFont="1"/>
    <xf numFmtId="0" fontId="11" fillId="4" borderId="0" xfId="0" applyFont="1" applyFill="1"/>
    <xf numFmtId="0" fontId="10" fillId="4" borderId="3" xfId="0" applyFont="1" applyFill="1" applyBorder="1" applyAlignment="1">
      <alignment horizontal="right" vertical="top"/>
    </xf>
    <xf numFmtId="0" fontId="22" fillId="4" borderId="0" xfId="0" applyFont="1" applyFill="1"/>
    <xf numFmtId="4" fontId="10" fillId="4" borderId="4" xfId="0" applyNumberFormat="1" applyFont="1" applyFill="1" applyBorder="1" applyAlignment="1">
      <alignment vertical="top"/>
    </xf>
    <xf numFmtId="4" fontId="10" fillId="0" borderId="0" xfId="0" applyNumberFormat="1" applyFont="1" applyAlignment="1">
      <alignment vertical="top"/>
    </xf>
    <xf numFmtId="4" fontId="23" fillId="0" borderId="0" xfId="0" applyNumberFormat="1" applyFont="1" applyAlignment="1">
      <alignment vertical="top"/>
    </xf>
    <xf numFmtId="4" fontId="24" fillId="0" borderId="0" xfId="0" applyNumberFormat="1" applyFont="1" applyAlignment="1">
      <alignment vertical="top"/>
    </xf>
    <xf numFmtId="4" fontId="24" fillId="4" borderId="5" xfId="0" applyNumberFormat="1" applyFont="1" applyFill="1" applyBorder="1" applyAlignment="1">
      <alignment vertical="top"/>
    </xf>
    <xf numFmtId="4" fontId="10" fillId="4" borderId="4" xfId="0" applyNumberFormat="1" applyFont="1" applyFill="1" applyBorder="1" applyAlignment="1">
      <alignment horizontal="right" vertical="top"/>
    </xf>
    <xf numFmtId="167" fontId="10" fillId="4" borderId="4" xfId="0" applyNumberFormat="1" applyFont="1" applyFill="1" applyBorder="1" applyAlignment="1">
      <alignment horizontal="right" vertical="top"/>
    </xf>
    <xf numFmtId="4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67" fontId="24" fillId="0" borderId="0" xfId="0" applyNumberFormat="1" applyFont="1" applyAlignment="1">
      <alignment vertical="top"/>
    </xf>
    <xf numFmtId="167" fontId="24" fillId="4" borderId="5" xfId="0" applyNumberFormat="1" applyFont="1" applyFill="1" applyBorder="1" applyAlignment="1">
      <alignment vertical="top"/>
    </xf>
    <xf numFmtId="167" fontId="23" fillId="0" borderId="0" xfId="0" applyNumberFormat="1" applyFont="1" applyAlignment="1">
      <alignment vertical="top"/>
    </xf>
    <xf numFmtId="0" fontId="10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10" fillId="4" borderId="3" xfId="0" applyFont="1" applyFill="1" applyBorder="1" applyAlignment="1">
      <alignment horizontal="justify"/>
    </xf>
    <xf numFmtId="0" fontId="10" fillId="4" borderId="6" xfId="0" applyFont="1" applyFill="1" applyBorder="1" applyAlignment="1">
      <alignment horizontal="justify"/>
    </xf>
    <xf numFmtId="0" fontId="10" fillId="4" borderId="4" xfId="0" applyFont="1" applyFill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24" fillId="0" borderId="0" xfId="0" applyFont="1" applyAlignment="1">
      <alignment horizontal="justify"/>
    </xf>
    <xf numFmtId="0" fontId="24" fillId="4" borderId="5" xfId="0" applyFont="1" applyFill="1" applyBorder="1" applyAlignment="1">
      <alignment horizontal="justify"/>
    </xf>
    <xf numFmtId="0" fontId="23" fillId="0" borderId="0" xfId="0" applyFont="1" applyAlignment="1">
      <alignment horizontal="justify"/>
    </xf>
    <xf numFmtId="0" fontId="10" fillId="4" borderId="4" xfId="0" applyFont="1" applyFill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23" fillId="0" borderId="0" xfId="0" applyFont="1" applyAlignment="1">
      <alignment horizontal="right" vertical="top"/>
    </xf>
    <xf numFmtId="0" fontId="24" fillId="0" borderId="0" xfId="0" applyFont="1" applyAlignment="1">
      <alignment horizontal="right" vertical="top"/>
    </xf>
    <xf numFmtId="0" fontId="24" fillId="4" borderId="5" xfId="0" applyFont="1" applyFill="1" applyBorder="1" applyAlignment="1">
      <alignment horizontal="right" vertical="top"/>
    </xf>
    <xf numFmtId="49" fontId="6" fillId="0" borderId="0" xfId="0" applyNumberFormat="1" applyFont="1" applyAlignment="1">
      <alignment horizontal="center" vertical="top"/>
    </xf>
    <xf numFmtId="0" fontId="6" fillId="0" borderId="7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4" fontId="6" fillId="0" borderId="9" xfId="0" applyNumberFormat="1" applyFont="1" applyBorder="1" applyAlignment="1">
      <alignment vertical="top"/>
    </xf>
    <xf numFmtId="4" fontId="23" fillId="0" borderId="10" xfId="0" applyNumberFormat="1" applyFont="1" applyBorder="1" applyAlignment="1">
      <alignment vertical="top"/>
    </xf>
    <xf numFmtId="4" fontId="6" fillId="0" borderId="11" xfId="0" applyNumberFormat="1" applyFont="1" applyBorder="1" applyAlignment="1">
      <alignment vertical="top"/>
    </xf>
    <xf numFmtId="0" fontId="6" fillId="0" borderId="8" xfId="0" applyFont="1" applyBorder="1" applyAlignment="1">
      <alignment horizontal="justify" vertical="top" wrapText="1"/>
    </xf>
    <xf numFmtId="4" fontId="6" fillId="0" borderId="10" xfId="0" applyNumberFormat="1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49" fontId="10" fillId="4" borderId="4" xfId="0" applyNumberFormat="1" applyFont="1" applyFill="1" applyBorder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6" fillId="0" borderId="0" xfId="57" applyFont="1" applyAlignment="1">
      <alignment horizontal="justify" vertical="top" wrapText="1"/>
    </xf>
    <xf numFmtId="0" fontId="24" fillId="4" borderId="5" xfId="0" applyFont="1" applyFill="1" applyBorder="1" applyAlignment="1">
      <alignment horizontal="center" vertical="top"/>
    </xf>
    <xf numFmtId="0" fontId="10" fillId="5" borderId="6" xfId="0" applyFont="1" applyFill="1" applyBorder="1" applyAlignment="1">
      <alignment horizontal="justify"/>
    </xf>
    <xf numFmtId="0" fontId="23" fillId="0" borderId="0" xfId="0" applyFont="1" applyAlignment="1">
      <alignment horizontal="justify" vertical="top"/>
    </xf>
    <xf numFmtId="4" fontId="10" fillId="4" borderId="3" xfId="0" applyNumberFormat="1" applyFont="1" applyFill="1" applyBorder="1" applyAlignment="1">
      <alignment horizontal="right" vertical="top"/>
    </xf>
    <xf numFmtId="167" fontId="10" fillId="4" borderId="3" xfId="0" applyNumberFormat="1" applyFont="1" applyFill="1" applyBorder="1" applyAlignment="1">
      <alignment horizontal="right" vertical="top"/>
    </xf>
    <xf numFmtId="4" fontId="30" fillId="0" borderId="0" xfId="0" applyNumberFormat="1" applyFont="1" applyAlignment="1">
      <alignment vertical="top"/>
    </xf>
    <xf numFmtId="4" fontId="30" fillId="0" borderId="0" xfId="0" applyNumberFormat="1" applyFont="1" applyAlignment="1">
      <alignment horizontal="right" vertical="top"/>
    </xf>
  </cellXfs>
  <cellStyles count="94">
    <cellStyle name="CENA / KOS" xfId="1" xr:uid="{D72F89CE-C33F-4B0F-85AB-4A57C018F832}"/>
    <cellStyle name="Comma 2" xfId="2" xr:uid="{A6A8A0D7-A7BA-42DC-8F98-7607C4A2EDA7}"/>
    <cellStyle name="Excel Built-in Normal" xfId="3" xr:uid="{0B019A81-96EA-45EF-BE6E-06BF2AC89938}"/>
    <cellStyle name="Excel Built-in Normal 2" xfId="4" xr:uid="{4278B95B-E83D-489E-A944-E567E18C418E}"/>
    <cellStyle name="Excel Built-in Normal 3" xfId="5" xr:uid="{3A9B7D4E-4769-4232-9D45-8BC0C09B6070}"/>
    <cellStyle name="Excel Built-in Normal 4" xfId="6" xr:uid="{6B89A050-3B9B-4B2F-8F44-69F543A0DA5C}"/>
    <cellStyle name="Hiperpovezava 2" xfId="7" xr:uid="{AFA94858-803B-4CC3-A035-6A4EE0492B25}"/>
    <cellStyle name="Hyperlink 2" xfId="8" xr:uid="{02C8142A-A3E3-4443-A322-97DDD2336033}"/>
    <cellStyle name="Hyperlink 3" xfId="9" xr:uid="{027A0002-D1AB-4A55-B1B7-6CB9084E73B1}"/>
    <cellStyle name="Hyperlink 3 2" xfId="10" xr:uid="{02E5C387-8E81-4BEA-B41B-3E12C416940D}"/>
    <cellStyle name="ĹëČ­ [0]_laroux" xfId="11" xr:uid="{4D9BC5BD-D6C8-4251-9F2A-81A8F465088F}"/>
    <cellStyle name="ĹëČ­_laroux" xfId="12" xr:uid="{4BC7FF17-31F1-4767-8EDA-B1101CD75364}"/>
    <cellStyle name="Navadno 10" xfId="13" xr:uid="{5773A271-13D6-4447-83C9-D434E77C76C5}"/>
    <cellStyle name="Navadno 10 10 10" xfId="14" xr:uid="{74D972AA-8EEF-4434-8161-A2651E234DD6}"/>
    <cellStyle name="Navadno 12" xfId="15" xr:uid="{4CDF1BB5-4804-47E6-A44D-02761B8C4330}"/>
    <cellStyle name="Navadno 2" xfId="16" xr:uid="{EB658F89-6BF6-40F1-9E7A-18753BBA78BC}"/>
    <cellStyle name="Navadno 2 10" xfId="17" xr:uid="{D2D6F55F-9412-4783-B7A9-B56AF97C72DA}"/>
    <cellStyle name="Navadno 2 17" xfId="18" xr:uid="{E0FC6467-EF93-4A37-BB5A-BA34BD1CA4D7}"/>
    <cellStyle name="Navadno 2 2" xfId="19" xr:uid="{A81F1C75-CD58-49E3-95FC-4B5D9705A4C7}"/>
    <cellStyle name="Navadno 2 2 2" xfId="20" xr:uid="{C87F30BB-35C8-4D77-9DAF-C84492D919F1}"/>
    <cellStyle name="Navadno 2 2 3" xfId="21" xr:uid="{36F17706-6587-4BD5-A171-96CCFB862F6E}"/>
    <cellStyle name="Navadno 2 2 4" xfId="22" xr:uid="{27A55FBF-A9C9-4F8E-9B8E-609A88A783F4}"/>
    <cellStyle name="Navadno 2 2 5" xfId="23" xr:uid="{59AEC958-EECB-4262-90E5-AE3761EE223D}"/>
    <cellStyle name="Navadno 2 3" xfId="24" xr:uid="{72D9D536-1989-4CD4-8425-633377410099}"/>
    <cellStyle name="Navadno 2 3 2" xfId="25" xr:uid="{51B6E956-9340-4109-9497-882AFD9FA931}"/>
    <cellStyle name="Navadno 2 3 2 2" xfId="26" xr:uid="{CE26D777-B1FF-4861-9789-BE878634EF82}"/>
    <cellStyle name="Navadno 2 3 3" xfId="27" xr:uid="{C4919827-7870-4D7D-846C-7F6401C92481}"/>
    <cellStyle name="Navadno 2 4" xfId="28" xr:uid="{A5BF0556-9038-4200-A071-34968D58C6F1}"/>
    <cellStyle name="Navadno 2 4 2" xfId="29" xr:uid="{C7A98150-1490-4F49-9122-F728D5F2B28F}"/>
    <cellStyle name="Navadno 2 5" xfId="30" xr:uid="{CC57094E-E6F7-4184-A735-0A2CF4B5F257}"/>
    <cellStyle name="Navadno 2 6" xfId="31" xr:uid="{302748FB-9B55-43DD-AD68-06F9AB1094B4}"/>
    <cellStyle name="Navadno 2 7 3" xfId="32" xr:uid="{821715B4-1837-4CBE-B2ED-C56032CAD6F9}"/>
    <cellStyle name="Navadno 3" xfId="33" xr:uid="{8F1B04BC-4433-4349-A168-D650AF7233A1}"/>
    <cellStyle name="Navadno 3 2" xfId="34" xr:uid="{1C2EA730-4C07-49DB-8020-5CCEF7E8DB88}"/>
    <cellStyle name="Navadno 3 2 2" xfId="35" xr:uid="{874C4636-8783-44DC-B674-9DED83E27511}"/>
    <cellStyle name="Navadno 3 2 3" xfId="36" xr:uid="{A0521943-DCE0-41D1-AC0A-A5EF44D7DFB8}"/>
    <cellStyle name="Navadno 3 3" xfId="37" xr:uid="{6DC91ED9-01A7-4100-B936-49A6287EDCD1}"/>
    <cellStyle name="Navadno 3 3 2" xfId="38" xr:uid="{782A644E-31C9-41AC-BAAF-F4A00A8C9BE9}"/>
    <cellStyle name="Navadno 3 3 2 2" xfId="39" xr:uid="{72A5D16B-9B03-41C5-9CE5-21D879E948D0}"/>
    <cellStyle name="Navadno 3 3 5" xfId="40" xr:uid="{E7EC7AD8-91B1-4BB6-9C73-6C209E0BBAA2}"/>
    <cellStyle name="Navadno 3 4" xfId="41" xr:uid="{B08BE13B-0397-4F76-85EF-032B2F707766}"/>
    <cellStyle name="Navadno 3 4 2 2" xfId="42" xr:uid="{3C8B6DD5-A907-4470-8E85-A7CAE24DFE34}"/>
    <cellStyle name="Navadno 3 5" xfId="43" xr:uid="{ACF05BFE-EC0E-41C2-9491-5913B89DAB45}"/>
    <cellStyle name="Navadno 34" xfId="44" xr:uid="{93C864DF-1F45-4C4A-8ACE-0D2125BC9033}"/>
    <cellStyle name="Navadno 4" xfId="45" xr:uid="{604C87DB-234E-4AD0-8BED-4297B2C1A379}"/>
    <cellStyle name="Navadno 4 10" xfId="46" xr:uid="{EB9326C9-7CC0-4FBD-A742-E5403237F174}"/>
    <cellStyle name="Navadno 4 2" xfId="47" xr:uid="{47548DB4-E0B4-4594-8574-43054559A7A3}"/>
    <cellStyle name="Navadno 4 2 2 3" xfId="48" xr:uid="{4DD1CC45-1841-424E-A78E-D4735B4E561C}"/>
    <cellStyle name="Navadno 4 2 2 3 2 2" xfId="49" xr:uid="{E7AEDDC1-2158-4337-B014-DF50B15254D9}"/>
    <cellStyle name="Navadno 4 3" xfId="50" xr:uid="{F59E409E-0DA7-4311-9EA2-06F0B20CFCD2}"/>
    <cellStyle name="Navadno 4 4" xfId="51" xr:uid="{331E460A-0615-4C4E-B475-6C33C33150F2}"/>
    <cellStyle name="Navadno 45" xfId="52" xr:uid="{C12007D8-CCAD-4423-B778-9E2590F6E160}"/>
    <cellStyle name="Navadno 49" xfId="53" xr:uid="{B016E32B-11DF-44C9-90BB-2F1D7C2B66EC}"/>
    <cellStyle name="Navadno 5" xfId="54" xr:uid="{5047A415-640B-4076-A365-4021B6980E3E}"/>
    <cellStyle name="Navadno 5 2" xfId="55" xr:uid="{90B9BF06-8CF5-4B19-814D-B4B9D040C853}"/>
    <cellStyle name="Navadno 6" xfId="56" xr:uid="{03F6BE53-8507-4F82-B9EE-30C524BED785}"/>
    <cellStyle name="Navadno 7" xfId="57" xr:uid="{6A196FCE-44CD-45AA-B8B3-BBFA5C31E29C}"/>
    <cellStyle name="Navadno 77" xfId="58" xr:uid="{C0E48BF1-CD1B-479F-9440-A4CB9DA918C6}"/>
    <cellStyle name="Normal" xfId="0" builtinId="0"/>
    <cellStyle name="Normal 2" xfId="59" xr:uid="{3A74BA73-832D-4EC3-A866-AD103CB24967}"/>
    <cellStyle name="Normal 2 2" xfId="60" xr:uid="{D6130A33-1D6B-4F75-8916-463FD728E7F4}"/>
    <cellStyle name="Normal 2 2 2" xfId="61" xr:uid="{0E1E64CC-4F70-442F-B021-9017AABBD4F9}"/>
    <cellStyle name="Normal 2 3" xfId="62" xr:uid="{485891C6-E0A4-4476-8C19-E8D3CD16403E}"/>
    <cellStyle name="Normal 2 3 2" xfId="63" xr:uid="{D5065700-6AF8-4C1F-AF99-30D791CED324}"/>
    <cellStyle name="Normal 2 4" xfId="64" xr:uid="{EE627C10-5A31-4772-B117-8A90EE8CD7CE}"/>
    <cellStyle name="Normal 2 5" xfId="65" xr:uid="{A9DB1ACC-AE2D-420C-B080-F155B4585D9C}"/>
    <cellStyle name="Normal 3" xfId="66" xr:uid="{F18446ED-D6C3-496A-BBA4-F68C0B574552}"/>
    <cellStyle name="Normal 3 2" xfId="67" xr:uid="{5A2DF53B-BF1C-415D-BDA8-A2568F10870D}"/>
    <cellStyle name="Normal 4" xfId="68" xr:uid="{A8AB0D6F-2F0F-4890-BBAF-A3341C802172}"/>
    <cellStyle name="Normal 4 2" xfId="69" xr:uid="{E8DF8299-1C07-4B53-A203-45328547271A}"/>
    <cellStyle name="Normal 5" xfId="70" xr:uid="{417C1683-9EB0-45F0-A1D6-5340BC1FAAEC}"/>
    <cellStyle name="Normal 5 2" xfId="71" xr:uid="{D211C68A-29D8-4489-B937-CC5A3F940E10}"/>
    <cellStyle name="Odstotek 8" xfId="72" xr:uid="{1639E273-AD2A-401B-8155-6E74A6A2DC94}"/>
    <cellStyle name="Percent 2" xfId="73" xr:uid="{D4D70124-B8C1-480D-B4B5-073AF3120238}"/>
    <cellStyle name="Percent 2 2" xfId="74" xr:uid="{B5BF69DA-3F55-480B-AA49-27CBE1CBC57D}"/>
    <cellStyle name="Percent 2 2 2" xfId="75" xr:uid="{917AE38D-8E6A-4795-919F-14EB7B49D019}"/>
    <cellStyle name="Percent 2 3" xfId="76" xr:uid="{868DD8FE-54FA-472D-8135-9CC908B41E2B}"/>
    <cellStyle name="S17" xfId="77" xr:uid="{A353E7E5-F83F-47BC-9DE9-C59FA88539FB}"/>
    <cellStyle name="Skupaj" xfId="78" xr:uid="{C093EFE5-D6C0-4D39-840C-3E8981E2D076}"/>
    <cellStyle name="Slog 1" xfId="79" xr:uid="{9E35AC0B-C007-44C8-9CDE-9A5B3C7398DB}"/>
    <cellStyle name="Standard_ANBO" xfId="80" xr:uid="{FFC20155-42FC-41DF-B2BB-41EED1E77E4B}"/>
    <cellStyle name="Valuta 2" xfId="81" xr:uid="{408460B9-BC06-4F7C-AB61-3B65274981FD}"/>
    <cellStyle name="Valuta 2 2" xfId="82" xr:uid="{46BF395B-1A58-4891-A6F5-39570D5D6612}"/>
    <cellStyle name="Vejica 2" xfId="83" xr:uid="{46EA7CEE-A4F2-4A1A-8D0D-4C9350FF4F83}"/>
    <cellStyle name="Vejica 2 2" xfId="84" xr:uid="{1F097F7F-C51C-4280-A642-497CD6F995B7}"/>
    <cellStyle name="Vejica 2 3" xfId="85" xr:uid="{45D4AD56-656A-4D8C-9EB1-9D381EC2D894}"/>
    <cellStyle name="Vejica 2 4" xfId="86" xr:uid="{8504C210-0956-474B-9DA1-146233E51DC3}"/>
    <cellStyle name="Vejica 3" xfId="87" xr:uid="{9BDCCE11-798E-4FFC-82B4-CECBA9B7E8A6}"/>
    <cellStyle name="Vejica 3 2" xfId="88" xr:uid="{D2E0BF32-26EB-4459-AD1E-3EEB62B8297A}"/>
    <cellStyle name="Vejica 4" xfId="89" xr:uid="{50BFAF60-B29C-4013-8424-610460D2CF8D}"/>
    <cellStyle name="Vejica 4 2" xfId="90" xr:uid="{7F1A4B25-EBE5-4A67-B448-F9C147A65C75}"/>
    <cellStyle name="Vejica 5" xfId="91" xr:uid="{5521A69F-B64A-49E8-9AE1-69959976435D}"/>
    <cellStyle name="Vejica 5 2" xfId="92" xr:uid="{A63C6DE7-0F3B-4026-806A-7F4B30FAEBD4}"/>
    <cellStyle name="Währung_ANBODECK" xfId="93" xr:uid="{C116D6F2-2921-465D-BF3D-B0FEAEE3AC7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90CE-3CF8-4328-839A-051097E103BA}">
  <dimension ref="A1:F64"/>
  <sheetViews>
    <sheetView tabSelected="1" view="pageBreakPreview" zoomScaleNormal="100" zoomScaleSheetLayoutView="100" workbookViewId="0">
      <selection activeCell="E53" sqref="E53"/>
    </sheetView>
  </sheetViews>
  <sheetFormatPr defaultRowHeight="16.5"/>
  <cols>
    <col min="1" max="1" width="4.7109375" style="56" customWidth="1"/>
    <col min="2" max="2" width="52.28515625" style="38" customWidth="1"/>
    <col min="3" max="3" width="25.140625" style="41" customWidth="1"/>
    <col min="4" max="4" width="19.42578125" style="20" customWidth="1"/>
    <col min="5" max="5" width="21" style="20" customWidth="1"/>
    <col min="6" max="6" width="25.5703125" style="29" customWidth="1"/>
    <col min="7" max="11" width="9.140625" style="1"/>
    <col min="12" max="12" width="7.140625" style="1" customWidth="1"/>
    <col min="13" max="16384" width="9.140625" style="1"/>
  </cols>
  <sheetData>
    <row r="1" spans="1:6" s="8" customFormat="1" ht="16.5" customHeight="1">
      <c r="A1" s="53"/>
      <c r="B1" s="30"/>
      <c r="C1" s="5"/>
      <c r="D1" s="3"/>
      <c r="E1" s="3"/>
      <c r="F1" s="9"/>
    </row>
    <row r="2" spans="1:6" s="8" customFormat="1" ht="16.5" customHeight="1">
      <c r="A2" s="53"/>
      <c r="B2" s="62" t="s">
        <v>55</v>
      </c>
      <c r="C2" s="5"/>
      <c r="D2" s="3"/>
      <c r="E2" s="3"/>
      <c r="F2" s="9"/>
    </row>
    <row r="3" spans="1:6" s="8" customFormat="1" ht="16.5" customHeight="1">
      <c r="A3" s="53"/>
      <c r="B3" s="30"/>
      <c r="C3" s="5"/>
      <c r="D3" s="3"/>
      <c r="E3" s="3"/>
      <c r="F3" s="9"/>
    </row>
    <row r="4" spans="1:6" s="8" customFormat="1">
      <c r="A4" s="53"/>
      <c r="B4" s="33" t="s">
        <v>56</v>
      </c>
      <c r="C4" s="5"/>
      <c r="D4" s="3"/>
      <c r="E4" s="3"/>
      <c r="F4" s="9"/>
    </row>
    <row r="5" spans="1:6" s="8" customFormat="1" ht="13.5" customHeight="1">
      <c r="A5" s="54"/>
      <c r="B5" s="31"/>
      <c r="C5" s="5"/>
      <c r="D5" s="3"/>
      <c r="E5" s="3"/>
      <c r="F5" s="9"/>
    </row>
    <row r="6" spans="1:6" s="15" customFormat="1" ht="17.25" thickBot="1">
      <c r="A6" s="55"/>
      <c r="B6" s="32" t="s">
        <v>0</v>
      </c>
      <c r="C6" s="16" t="s">
        <v>1</v>
      </c>
      <c r="D6" s="64" t="s">
        <v>2</v>
      </c>
      <c r="E6" s="64" t="s">
        <v>3</v>
      </c>
      <c r="F6" s="65" t="s">
        <v>4</v>
      </c>
    </row>
    <row r="7" spans="1:6" s="8" customFormat="1" ht="13.5" customHeight="1" thickTop="1">
      <c r="A7" s="54"/>
      <c r="B7" s="31"/>
      <c r="C7" s="5"/>
      <c r="D7" s="3"/>
      <c r="E7" s="3"/>
      <c r="F7" s="9"/>
    </row>
    <row r="8" spans="1:6" s="8" customFormat="1" ht="25.5">
      <c r="A8" s="54">
        <v>1</v>
      </c>
      <c r="B8" s="4" t="s">
        <v>29</v>
      </c>
      <c r="C8" s="5"/>
      <c r="D8" s="3"/>
      <c r="E8" s="3"/>
      <c r="F8" s="9"/>
    </row>
    <row r="9" spans="1:6" s="6" customFormat="1" ht="27" customHeight="1">
      <c r="A9" s="44"/>
      <c r="B9" s="4" t="s">
        <v>52</v>
      </c>
      <c r="C9" s="5" t="s">
        <v>8</v>
      </c>
      <c r="D9" s="3">
        <v>28</v>
      </c>
      <c r="E9" s="7">
        <v>0</v>
      </c>
      <c r="F9" s="3">
        <f t="shared" ref="F9:F54" si="0">IF(OR(D9&lt;=0,D9=" ")," ",(D9*E9))</f>
        <v>0</v>
      </c>
    </row>
    <row r="10" spans="1:6" s="6" customFormat="1" ht="27" customHeight="1">
      <c r="A10" s="44"/>
      <c r="B10" s="4" t="s">
        <v>30</v>
      </c>
      <c r="C10" s="5" t="s">
        <v>8</v>
      </c>
      <c r="D10" s="3">
        <v>8</v>
      </c>
      <c r="E10" s="7">
        <v>0</v>
      </c>
      <c r="F10" s="3">
        <f t="shared" si="0"/>
        <v>0</v>
      </c>
    </row>
    <row r="11" spans="1:6" s="6" customFormat="1" ht="29.25" customHeight="1">
      <c r="A11" s="44"/>
      <c r="B11" s="4" t="s">
        <v>53</v>
      </c>
      <c r="C11" s="5" t="s">
        <v>26</v>
      </c>
      <c r="D11" s="3">
        <v>1</v>
      </c>
      <c r="E11" s="7">
        <v>0</v>
      </c>
      <c r="F11" s="3">
        <f t="shared" si="0"/>
        <v>0</v>
      </c>
    </row>
    <row r="12" spans="1:6" s="6" customFormat="1" ht="29.25" customHeight="1">
      <c r="A12" s="44"/>
      <c r="B12" s="4" t="s">
        <v>31</v>
      </c>
      <c r="C12" s="5" t="s">
        <v>26</v>
      </c>
      <c r="D12" s="3">
        <v>1</v>
      </c>
      <c r="E12" s="7">
        <v>0</v>
      </c>
      <c r="F12" s="3">
        <f t="shared" si="0"/>
        <v>0</v>
      </c>
    </row>
    <row r="13" spans="1:6" s="8" customFormat="1">
      <c r="A13" s="44"/>
      <c r="B13" s="2"/>
      <c r="C13" s="5"/>
      <c r="D13" s="3"/>
      <c r="E13" s="7"/>
      <c r="F13" s="3" t="str">
        <f t="shared" si="0"/>
        <v xml:space="preserve"> </v>
      </c>
    </row>
    <row r="14" spans="1:6" s="8" customFormat="1" ht="44.25" customHeight="1">
      <c r="A14" s="44" t="s">
        <v>9</v>
      </c>
      <c r="B14" s="60" t="s">
        <v>57</v>
      </c>
      <c r="C14" s="5" t="s">
        <v>6</v>
      </c>
      <c r="D14" s="3">
        <v>1</v>
      </c>
      <c r="E14" s="7">
        <v>0</v>
      </c>
      <c r="F14" s="3">
        <f t="shared" si="0"/>
        <v>0</v>
      </c>
    </row>
    <row r="15" spans="1:6" s="8" customFormat="1">
      <c r="A15" s="44"/>
      <c r="B15" s="12"/>
      <c r="C15" s="5"/>
      <c r="D15" s="3"/>
      <c r="E15" s="7"/>
      <c r="F15" s="3" t="str">
        <f t="shared" si="0"/>
        <v xml:space="preserve"> </v>
      </c>
    </row>
    <row r="16" spans="1:6" s="8" customFormat="1" ht="28.5" customHeight="1">
      <c r="A16" s="44" t="s">
        <v>10</v>
      </c>
      <c r="B16" s="4" t="s">
        <v>32</v>
      </c>
      <c r="C16" s="5" t="s">
        <v>8</v>
      </c>
      <c r="D16" s="3">
        <v>23</v>
      </c>
      <c r="E16" s="7">
        <v>0</v>
      </c>
      <c r="F16" s="3">
        <f t="shared" si="0"/>
        <v>0</v>
      </c>
    </row>
    <row r="17" spans="1:6" s="8" customFormat="1" ht="14.25" customHeight="1">
      <c r="A17" s="44"/>
      <c r="B17" s="2"/>
      <c r="C17" s="5"/>
      <c r="D17" s="3"/>
      <c r="E17" s="7"/>
      <c r="F17" s="3" t="str">
        <f t="shared" si="0"/>
        <v xml:space="preserve"> </v>
      </c>
    </row>
    <row r="18" spans="1:6" s="8" customFormat="1" ht="41.25" customHeight="1">
      <c r="A18" s="44" t="s">
        <v>11</v>
      </c>
      <c r="B18" s="51" t="s">
        <v>58</v>
      </c>
      <c r="C18" s="47"/>
      <c r="D18" s="48"/>
      <c r="E18" s="7"/>
      <c r="F18" s="3" t="str">
        <f t="shared" si="0"/>
        <v xml:space="preserve"> </v>
      </c>
    </row>
    <row r="19" spans="1:6" s="8" customFormat="1" ht="29.25" customHeight="1">
      <c r="A19" s="44"/>
      <c r="B19" s="4" t="s">
        <v>44</v>
      </c>
      <c r="C19" s="5" t="s">
        <v>26</v>
      </c>
      <c r="D19" s="52">
        <v>2</v>
      </c>
      <c r="E19" s="7"/>
      <c r="F19" s="3">
        <f t="shared" si="0"/>
        <v>0</v>
      </c>
    </row>
    <row r="20" spans="1:6" ht="40.5" customHeight="1">
      <c r="B20" s="63" t="s">
        <v>33</v>
      </c>
      <c r="C20" s="41" t="s">
        <v>26</v>
      </c>
      <c r="D20" s="49">
        <v>10</v>
      </c>
      <c r="F20" s="3">
        <f t="shared" si="0"/>
        <v>0</v>
      </c>
    </row>
    <row r="21" spans="1:6" s="8" customFormat="1" ht="54.75" customHeight="1">
      <c r="A21" s="44"/>
      <c r="B21" s="45" t="s">
        <v>45</v>
      </c>
      <c r="C21" s="46" t="s">
        <v>26</v>
      </c>
      <c r="D21" s="50">
        <v>1</v>
      </c>
      <c r="E21" s="7"/>
      <c r="F21" s="3">
        <f t="shared" si="0"/>
        <v>0</v>
      </c>
    </row>
    <row r="22" spans="1:6" s="8" customFormat="1">
      <c r="A22" s="44"/>
      <c r="B22" s="2" t="s">
        <v>4</v>
      </c>
      <c r="C22" s="5" t="s">
        <v>6</v>
      </c>
      <c r="D22" s="3">
        <v>1</v>
      </c>
      <c r="E22" s="7">
        <v>0</v>
      </c>
      <c r="F22" s="3">
        <f t="shared" si="0"/>
        <v>0</v>
      </c>
    </row>
    <row r="23" spans="1:6" s="8" customFormat="1">
      <c r="A23" s="44"/>
      <c r="B23" s="2"/>
      <c r="C23" s="5"/>
      <c r="D23" s="3"/>
      <c r="E23" s="7"/>
      <c r="F23" s="3" t="str">
        <f t="shared" si="0"/>
        <v xml:space="preserve"> </v>
      </c>
    </row>
    <row r="24" spans="1:6" s="8" customFormat="1" ht="25.5">
      <c r="A24" s="44" t="s">
        <v>12</v>
      </c>
      <c r="B24" s="4" t="s">
        <v>34</v>
      </c>
      <c r="C24" s="5" t="s">
        <v>5</v>
      </c>
      <c r="D24" s="3">
        <v>23</v>
      </c>
      <c r="E24" s="7">
        <v>0</v>
      </c>
      <c r="F24" s="3">
        <f t="shared" si="0"/>
        <v>0</v>
      </c>
    </row>
    <row r="25" spans="1:6" s="8" customFormat="1" ht="14.25" customHeight="1">
      <c r="A25" s="44"/>
      <c r="B25" s="11"/>
      <c r="C25" s="5"/>
      <c r="D25" s="3"/>
      <c r="E25" s="7"/>
      <c r="F25" s="3" t="str">
        <f t="shared" si="0"/>
        <v xml:space="preserve"> </v>
      </c>
    </row>
    <row r="26" spans="1:6" s="6" customFormat="1" ht="44.25" customHeight="1">
      <c r="A26" s="44" t="s">
        <v>13</v>
      </c>
      <c r="B26" s="4" t="s">
        <v>59</v>
      </c>
      <c r="C26" s="5" t="s">
        <v>8</v>
      </c>
      <c r="D26" s="3">
        <v>55</v>
      </c>
      <c r="E26" s="7">
        <v>0</v>
      </c>
      <c r="F26" s="3">
        <f t="shared" si="0"/>
        <v>0</v>
      </c>
    </row>
    <row r="27" spans="1:6" s="8" customFormat="1" ht="14.25" customHeight="1">
      <c r="A27" s="44"/>
      <c r="B27" s="11"/>
      <c r="C27" s="5"/>
      <c r="D27" s="3"/>
      <c r="E27" s="7"/>
      <c r="F27" s="3" t="str">
        <f t="shared" si="0"/>
        <v xml:space="preserve"> </v>
      </c>
    </row>
    <row r="28" spans="1:6" s="6" customFormat="1" ht="25.5">
      <c r="A28" s="44" t="s">
        <v>14</v>
      </c>
      <c r="B28" s="4" t="s">
        <v>35</v>
      </c>
      <c r="C28" s="5" t="s">
        <v>5</v>
      </c>
      <c r="D28" s="3">
        <v>25</v>
      </c>
      <c r="E28" s="7">
        <v>0</v>
      </c>
      <c r="F28" s="3">
        <f t="shared" si="0"/>
        <v>0</v>
      </c>
    </row>
    <row r="29" spans="1:6" s="6" customFormat="1" ht="15" customHeight="1">
      <c r="A29" s="44"/>
      <c r="B29" s="4"/>
      <c r="C29" s="5"/>
      <c r="D29" s="3"/>
      <c r="E29" s="7"/>
      <c r="F29" s="3" t="str">
        <f t="shared" si="0"/>
        <v xml:space="preserve"> </v>
      </c>
    </row>
    <row r="30" spans="1:6" s="6" customFormat="1" ht="45" customHeight="1">
      <c r="A30" s="44" t="s">
        <v>15</v>
      </c>
      <c r="B30" s="4" t="s">
        <v>36</v>
      </c>
      <c r="C30" s="5" t="s">
        <v>8</v>
      </c>
      <c r="D30" s="3">
        <v>55</v>
      </c>
      <c r="E30" s="7">
        <v>0</v>
      </c>
      <c r="F30" s="3">
        <f t="shared" si="0"/>
        <v>0</v>
      </c>
    </row>
    <row r="31" spans="1:6" s="6" customFormat="1" ht="12.75">
      <c r="A31" s="44"/>
      <c r="B31" s="4"/>
      <c r="C31" s="5"/>
      <c r="D31" s="3"/>
      <c r="E31" s="7"/>
      <c r="F31" s="3" t="str">
        <f t="shared" si="0"/>
        <v xml:space="preserve"> </v>
      </c>
    </row>
    <row r="32" spans="1:6" s="8" customFormat="1" ht="89.25">
      <c r="A32" s="44" t="s">
        <v>16</v>
      </c>
      <c r="B32" s="4" t="s">
        <v>43</v>
      </c>
      <c r="C32" s="5"/>
      <c r="D32" s="3"/>
      <c r="E32" s="7"/>
      <c r="F32" s="3" t="str">
        <f t="shared" si="0"/>
        <v xml:space="preserve"> </v>
      </c>
    </row>
    <row r="33" spans="1:6" s="8" customFormat="1">
      <c r="A33" s="44"/>
      <c r="B33" s="4" t="s">
        <v>27</v>
      </c>
      <c r="C33" s="5" t="s">
        <v>8</v>
      </c>
      <c r="D33" s="3">
        <v>23</v>
      </c>
      <c r="E33" s="7">
        <v>0</v>
      </c>
      <c r="F33" s="3">
        <f t="shared" si="0"/>
        <v>0</v>
      </c>
    </row>
    <row r="34" spans="1:6" s="6" customFormat="1" ht="14.25" customHeight="1">
      <c r="A34" s="44"/>
      <c r="B34" s="4"/>
      <c r="C34" s="5"/>
      <c r="D34" s="3"/>
      <c r="E34" s="7"/>
      <c r="F34" s="3" t="str">
        <f t="shared" si="0"/>
        <v xml:space="preserve"> </v>
      </c>
    </row>
    <row r="35" spans="1:6" s="6" customFormat="1" ht="62.25" customHeight="1">
      <c r="A35" s="44" t="s">
        <v>17</v>
      </c>
      <c r="B35" s="4" t="s">
        <v>37</v>
      </c>
      <c r="C35" s="5"/>
      <c r="D35" s="3"/>
      <c r="E35" s="7"/>
      <c r="F35" s="3" t="str">
        <f t="shared" si="0"/>
        <v xml:space="preserve"> </v>
      </c>
    </row>
    <row r="36" spans="1:6" s="6" customFormat="1" ht="12.75">
      <c r="A36" s="44"/>
      <c r="B36" s="4" t="s">
        <v>38</v>
      </c>
      <c r="C36" s="5" t="s">
        <v>8</v>
      </c>
      <c r="D36" s="3">
        <v>29</v>
      </c>
      <c r="E36" s="7">
        <v>0</v>
      </c>
      <c r="F36" s="3">
        <f t="shared" si="0"/>
        <v>0</v>
      </c>
    </row>
    <row r="37" spans="1:6" s="6" customFormat="1" ht="14.25" customHeight="1">
      <c r="A37" s="44"/>
      <c r="B37" s="4" t="s">
        <v>39</v>
      </c>
      <c r="C37" s="5" t="s">
        <v>8</v>
      </c>
      <c r="D37" s="3">
        <v>55</v>
      </c>
      <c r="E37" s="7">
        <v>0</v>
      </c>
      <c r="F37" s="3">
        <f t="shared" si="0"/>
        <v>0</v>
      </c>
    </row>
    <row r="38" spans="1:6" s="6" customFormat="1" ht="12.75">
      <c r="A38" s="44"/>
      <c r="B38" s="4" t="s">
        <v>40</v>
      </c>
      <c r="C38" s="5" t="s">
        <v>8</v>
      </c>
      <c r="D38" s="3">
        <v>23</v>
      </c>
      <c r="E38" s="7">
        <v>0</v>
      </c>
      <c r="F38" s="3">
        <f t="shared" si="0"/>
        <v>0</v>
      </c>
    </row>
    <row r="39" spans="1:6" s="6" customFormat="1" ht="14.25" customHeight="1">
      <c r="A39" s="44"/>
      <c r="B39" s="4"/>
      <c r="C39" s="5"/>
      <c r="D39" s="3"/>
      <c r="E39" s="7"/>
      <c r="F39" s="3" t="str">
        <f t="shared" si="0"/>
        <v xml:space="preserve"> </v>
      </c>
    </row>
    <row r="40" spans="1:6" s="8" customFormat="1">
      <c r="A40" s="44" t="s">
        <v>18</v>
      </c>
      <c r="B40" s="2" t="s">
        <v>41</v>
      </c>
      <c r="C40" s="5" t="s">
        <v>5</v>
      </c>
      <c r="D40" s="3">
        <v>23</v>
      </c>
      <c r="E40" s="7">
        <v>0</v>
      </c>
      <c r="F40" s="3">
        <f t="shared" si="0"/>
        <v>0</v>
      </c>
    </row>
    <row r="41" spans="1:6" s="8" customFormat="1">
      <c r="A41" s="44"/>
      <c r="B41" s="2"/>
      <c r="C41" s="5"/>
      <c r="D41" s="3"/>
      <c r="E41" s="7"/>
      <c r="F41" s="3" t="str">
        <f t="shared" si="0"/>
        <v xml:space="preserve"> </v>
      </c>
    </row>
    <row r="42" spans="1:6" s="8" customFormat="1" ht="51">
      <c r="A42" s="44" t="s">
        <v>19</v>
      </c>
      <c r="B42" s="2" t="s">
        <v>47</v>
      </c>
      <c r="C42" s="5" t="s">
        <v>26</v>
      </c>
      <c r="D42" s="3">
        <v>3</v>
      </c>
      <c r="E42" s="7">
        <v>0</v>
      </c>
      <c r="F42" s="3">
        <f t="shared" si="0"/>
        <v>0</v>
      </c>
    </row>
    <row r="43" spans="1:6" s="8" customFormat="1">
      <c r="A43" s="44"/>
      <c r="B43" s="2"/>
      <c r="C43" s="5"/>
      <c r="D43" s="3"/>
      <c r="E43" s="7"/>
      <c r="F43" s="3" t="str">
        <f t="shared" si="0"/>
        <v xml:space="preserve"> </v>
      </c>
    </row>
    <row r="44" spans="1:6" s="8" customFormat="1" ht="25.5">
      <c r="A44" s="44" t="s">
        <v>20</v>
      </c>
      <c r="B44" s="4" t="s">
        <v>51</v>
      </c>
      <c r="C44" s="5" t="s">
        <v>6</v>
      </c>
      <c r="D44" s="3">
        <v>1</v>
      </c>
      <c r="E44" s="7">
        <v>0</v>
      </c>
      <c r="F44" s="3">
        <f t="shared" si="0"/>
        <v>0</v>
      </c>
    </row>
    <row r="45" spans="1:6" s="8" customFormat="1">
      <c r="A45" s="44"/>
      <c r="B45" s="2"/>
      <c r="C45" s="5"/>
      <c r="D45" s="3"/>
      <c r="E45" s="7"/>
      <c r="F45" s="3" t="str">
        <f t="shared" si="0"/>
        <v xml:space="preserve"> </v>
      </c>
    </row>
    <row r="46" spans="1:6" ht="27">
      <c r="A46" s="56">
        <v>14</v>
      </c>
      <c r="B46" s="38" t="s">
        <v>46</v>
      </c>
      <c r="C46" s="5" t="s">
        <v>6</v>
      </c>
      <c r="D46" s="20">
        <v>1</v>
      </c>
      <c r="E46" s="7">
        <v>0</v>
      </c>
      <c r="F46" s="3">
        <f t="shared" si="0"/>
        <v>0</v>
      </c>
    </row>
    <row r="47" spans="1:6" s="8" customFormat="1" ht="15" customHeight="1">
      <c r="A47" s="44"/>
      <c r="B47" s="2"/>
      <c r="C47" s="5"/>
      <c r="D47" s="3"/>
      <c r="E47" s="7"/>
      <c r="F47" s="3" t="str">
        <f t="shared" si="0"/>
        <v xml:space="preserve"> </v>
      </c>
    </row>
    <row r="48" spans="1:6" s="6" customFormat="1" ht="38.25" customHeight="1">
      <c r="A48" s="44" t="s">
        <v>21</v>
      </c>
      <c r="B48" s="13" t="s">
        <v>42</v>
      </c>
      <c r="C48" s="5" t="s">
        <v>7</v>
      </c>
      <c r="D48" s="3">
        <v>1</v>
      </c>
      <c r="E48" s="7">
        <v>0</v>
      </c>
      <c r="F48" s="3">
        <f t="shared" si="0"/>
        <v>0</v>
      </c>
    </row>
    <row r="49" spans="1:6" s="6" customFormat="1" ht="14.25" customHeight="1">
      <c r="A49" s="44"/>
      <c r="B49" s="4"/>
      <c r="C49" s="5"/>
      <c r="D49" s="3"/>
      <c r="E49" s="7"/>
      <c r="F49" s="3" t="str">
        <f t="shared" si="0"/>
        <v xml:space="preserve"> </v>
      </c>
    </row>
    <row r="50" spans="1:6" s="6" customFormat="1" ht="54.75" customHeight="1">
      <c r="A50" s="44" t="s">
        <v>22</v>
      </c>
      <c r="B50" s="4" t="s">
        <v>23</v>
      </c>
      <c r="C50" s="5" t="s">
        <v>7</v>
      </c>
      <c r="D50" s="3">
        <v>1</v>
      </c>
      <c r="E50" s="7">
        <v>0</v>
      </c>
      <c r="F50" s="3">
        <f t="shared" si="0"/>
        <v>0</v>
      </c>
    </row>
    <row r="51" spans="1:6" s="6" customFormat="1" ht="14.25" customHeight="1">
      <c r="A51" s="44"/>
      <c r="B51" s="4"/>
      <c r="C51" s="5"/>
      <c r="D51" s="3"/>
      <c r="E51" s="7"/>
      <c r="F51" s="3" t="str">
        <f t="shared" si="0"/>
        <v xml:space="preserve"> </v>
      </c>
    </row>
    <row r="52" spans="1:6" s="6" customFormat="1" ht="12.75">
      <c r="A52" s="44" t="s">
        <v>25</v>
      </c>
      <c r="B52" s="2" t="s">
        <v>24</v>
      </c>
      <c r="C52" s="5" t="s">
        <v>6</v>
      </c>
      <c r="D52" s="3">
        <v>1</v>
      </c>
      <c r="E52" s="7">
        <v>0</v>
      </c>
      <c r="F52" s="3">
        <f t="shared" si="0"/>
        <v>0</v>
      </c>
    </row>
    <row r="53" spans="1:6" s="6" customFormat="1" ht="12.75">
      <c r="A53" s="44"/>
      <c r="B53" s="2"/>
      <c r="C53" s="5"/>
      <c r="D53" s="3"/>
      <c r="E53" s="7"/>
      <c r="F53" s="3" t="str">
        <f t="shared" si="0"/>
        <v xml:space="preserve"> </v>
      </c>
    </row>
    <row r="54" spans="1:6" s="6" customFormat="1" ht="25.5">
      <c r="A54" s="44" t="s">
        <v>54</v>
      </c>
      <c r="B54" s="2" t="s">
        <v>61</v>
      </c>
      <c r="C54" s="5"/>
      <c r="D54" s="66">
        <v>0.12</v>
      </c>
      <c r="E54" s="67">
        <f>SUM(F9:F52)</f>
        <v>0</v>
      </c>
      <c r="F54" s="3">
        <f t="shared" si="0"/>
        <v>0</v>
      </c>
    </row>
    <row r="55" spans="1:6" s="6" customFormat="1" ht="13.5" thickBot="1">
      <c r="A55" s="44"/>
      <c r="B55" s="2"/>
      <c r="C55" s="5"/>
      <c r="D55" s="3"/>
      <c r="E55" s="7"/>
      <c r="F55" s="3"/>
    </row>
    <row r="56" spans="1:6" s="15" customFormat="1" ht="17.25" thickBot="1">
      <c r="A56" s="57"/>
      <c r="B56" s="34" t="s">
        <v>48</v>
      </c>
      <c r="C56" s="39"/>
      <c r="D56" s="18"/>
      <c r="E56" s="23"/>
      <c r="F56" s="24">
        <f>SUM(F9:F55)</f>
        <v>0</v>
      </c>
    </row>
    <row r="57" spans="1:6" s="10" customFormat="1" ht="17.25" thickTop="1">
      <c r="A57" s="58"/>
      <c r="B57" s="35"/>
      <c r="C57" s="40"/>
      <c r="D57" s="19"/>
      <c r="E57" s="25"/>
      <c r="F57" s="26"/>
    </row>
    <row r="59" spans="1:6">
      <c r="B59" s="30" t="s">
        <v>49</v>
      </c>
      <c r="F59" s="27">
        <f>+F56</f>
        <v>0</v>
      </c>
    </row>
    <row r="60" spans="1:6" s="14" customFormat="1">
      <c r="A60" s="59"/>
      <c r="B60" s="36" t="s">
        <v>28</v>
      </c>
      <c r="C60" s="42"/>
      <c r="D60" s="21"/>
      <c r="E60" s="21"/>
      <c r="F60" s="27">
        <f>F59*22%</f>
        <v>0</v>
      </c>
    </row>
    <row r="61" spans="1:6" s="17" customFormat="1" ht="17.25" thickBot="1">
      <c r="A61" s="61"/>
      <c r="B61" s="37" t="s">
        <v>50</v>
      </c>
      <c r="C61" s="43"/>
      <c r="D61" s="22"/>
      <c r="E61" s="22"/>
      <c r="F61" s="28">
        <f>F59+F60</f>
        <v>0</v>
      </c>
    </row>
    <row r="62" spans="1:6" s="14" customFormat="1">
      <c r="A62" s="59"/>
      <c r="B62" s="36"/>
      <c r="C62" s="42"/>
      <c r="D62" s="21"/>
      <c r="E62" s="21"/>
      <c r="F62" s="27"/>
    </row>
    <row r="64" spans="1:6" ht="27">
      <c r="B64" s="38" t="s">
        <v>60</v>
      </c>
    </row>
  </sheetData>
  <sheetProtection selectLockedCells="1" selectUnlockedCells="1"/>
  <pageMargins left="0.78740157480314965" right="0.59055118110236227" top="0.63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PRENOVA IN OPLESK</vt:lpstr>
      <vt:lpstr>'PRENOVA IN OPLESK'!Excel_BuiltIn_Print_Area_3_1</vt:lpstr>
      <vt:lpstr>'PRENOVA IN OPLESK'!Excel_BuiltIn_Print_Area_3_1_1</vt:lpstr>
      <vt:lpstr>'PRENOVA IN OPLESK'!Excel_BuiltIn_Print_Area_3_1_1_1</vt:lpstr>
      <vt:lpstr>'PRENOVA IN OPLESK'!Print_Area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Topic</dc:creator>
  <cp:lastModifiedBy>Marko Loredan</cp:lastModifiedBy>
  <cp:lastPrinted>2024-06-17T05:27:39Z</cp:lastPrinted>
  <dcterms:created xsi:type="dcterms:W3CDTF">2011-09-10T16:03:06Z</dcterms:created>
  <dcterms:modified xsi:type="dcterms:W3CDTF">2025-09-15T06:54:53Z</dcterms:modified>
</cp:coreProperties>
</file>